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8675" windowHeight="10455"/>
  </bookViews>
  <sheets>
    <sheet name="Inicio" sheetId="6" r:id="rId1"/>
    <sheet name="Fuente" sheetId="8" r:id="rId2"/>
    <sheet name="Gasto" sheetId="1" r:id="rId3"/>
    <sheet name="Solicitudes peritajes" sheetId="2" r:id="rId4"/>
    <sheet name="medios propios" sheetId="3" r:id="rId5"/>
    <sheet name="designaciones" sheetId="4" r:id="rId6"/>
  </sheets>
  <calcPr calcId="145621" calcMode="manual"/>
</workbook>
</file>

<file path=xl/calcChain.xml><?xml version="1.0" encoding="utf-8"?>
<calcChain xmlns="http://schemas.openxmlformats.org/spreadsheetml/2006/main">
  <c r="V25" i="3" l="1"/>
  <c r="E43" i="3" l="1"/>
  <c r="D43" i="3"/>
  <c r="C43" i="3"/>
  <c r="M25" i="3" l="1"/>
  <c r="AF25" i="3" l="1"/>
  <c r="M18" i="2"/>
  <c r="AB25" i="3" l="1"/>
  <c r="AA25" i="3"/>
  <c r="AC23" i="3"/>
  <c r="AC22" i="3"/>
  <c r="AC21" i="3"/>
  <c r="AC20" i="3"/>
  <c r="L18" i="2"/>
  <c r="AC25" i="3" l="1"/>
  <c r="U25" i="3"/>
  <c r="T25" i="3"/>
  <c r="S23" i="3"/>
  <c r="S22" i="3"/>
  <c r="S21" i="3"/>
  <c r="S20" i="3"/>
  <c r="S25" i="3" l="1"/>
  <c r="H18" i="2"/>
  <c r="R25" i="3"/>
  <c r="Q25" i="3"/>
  <c r="P25" i="3"/>
  <c r="I25" i="3" l="1"/>
  <c r="K23" i="3"/>
  <c r="K22" i="3"/>
  <c r="K21" i="3"/>
  <c r="K20" i="3"/>
  <c r="K25" i="3" l="1"/>
  <c r="F25" i="3"/>
</calcChain>
</file>

<file path=xl/sharedStrings.xml><?xml version="1.0" encoding="utf-8"?>
<sst xmlns="http://schemas.openxmlformats.org/spreadsheetml/2006/main" count="186" uniqueCount="100">
  <si>
    <t>Gasto total en el año</t>
  </si>
  <si>
    <t>Aragón</t>
  </si>
  <si>
    <t>Solicitudes de peritajes de acuerdo con los tipos y los baremos estipulados</t>
  </si>
  <si>
    <t xml:space="preserve">Bienes muebles, vehículos, joyas y objetos preciosos </t>
  </si>
  <si>
    <t xml:space="preserve">Daños en bienes inmuebles </t>
  </si>
  <si>
    <t>Maquinaria industrial</t>
  </si>
  <si>
    <t xml:space="preserve">Antigüedades y obras de arte </t>
  </si>
  <si>
    <t xml:space="preserve">Electrónica, informática y telecomunicaciones </t>
  </si>
  <si>
    <t>Auditoría y valoraciones empresariales</t>
  </si>
  <si>
    <t>Informe médico, psicológico y de los profesionales sanitarios</t>
  </si>
  <si>
    <t xml:space="preserve">Comprobaciones topográficas, edificación </t>
  </si>
  <si>
    <t xml:space="preserve">Pericial caligráfica </t>
  </si>
  <si>
    <t xml:space="preserve">Valoraciones de bienes inmuebles, hipotecarios </t>
  </si>
  <si>
    <t>Ambientales</t>
  </si>
  <si>
    <t xml:space="preserve">Peritaje acordado en ejecución social </t>
  </si>
  <si>
    <t xml:space="preserve">Otros </t>
  </si>
  <si>
    <t>Total</t>
  </si>
  <si>
    <t>Solicitudes de peritajes con precios superiores a los baremos</t>
  </si>
  <si>
    <t xml:space="preserve">Previsiones de coste con importes hasta 1.500€ </t>
  </si>
  <si>
    <t xml:space="preserve">Previsiones de coste con importes superiores a 1.500€ </t>
  </si>
  <si>
    <t>Aragon</t>
  </si>
  <si>
    <t>nº de peritos propios</t>
  </si>
  <si>
    <t>nº total</t>
  </si>
  <si>
    <t>Nº en guardia</t>
  </si>
  <si>
    <t>nº en proc. Ordinario</t>
  </si>
  <si>
    <t>Mobiliarios</t>
  </si>
  <si>
    <t>Vehiculos</t>
  </si>
  <si>
    <t>Inmuebles</t>
  </si>
  <si>
    <t>Joyas y arte</t>
  </si>
  <si>
    <t>Caligrafía</t>
  </si>
  <si>
    <t>Asturias</t>
  </si>
  <si>
    <t>Nº total</t>
  </si>
  <si>
    <t>Nº en proc. ordinario</t>
  </si>
  <si>
    <t>Cataluña</t>
  </si>
  <si>
    <t xml:space="preserve">Asturias </t>
  </si>
  <si>
    <t>C Valenciana</t>
  </si>
  <si>
    <t>Galicia</t>
  </si>
  <si>
    <t>Madrid</t>
  </si>
  <si>
    <t>Navarra</t>
  </si>
  <si>
    <t>Pais Vasco</t>
  </si>
  <si>
    <t>el resto</t>
  </si>
  <si>
    <t>Rioja</t>
  </si>
  <si>
    <t>Total de designaciones realizadas</t>
  </si>
  <si>
    <t>Designaciones realizadas a partir de las listas anuales</t>
  </si>
  <si>
    <t>Designaciones realizadas fuera de las listas anuales</t>
  </si>
  <si>
    <t>No aceptadas</t>
  </si>
  <si>
    <t>Cantabria</t>
  </si>
  <si>
    <t>Andalucia</t>
  </si>
  <si>
    <t>Canarias</t>
  </si>
  <si>
    <t>ND</t>
  </si>
  <si>
    <t>Informes</t>
  </si>
  <si>
    <t>Bienes muebles, semovientes, embarcaciones y vehículos</t>
  </si>
  <si>
    <t xml:space="preserve">41,60 a 57,41
</t>
  </si>
  <si>
    <t>Bienes inmuebles</t>
  </si>
  <si>
    <t>41,60 a 55</t>
  </si>
  <si>
    <t xml:space="preserve">Joyas y objetos preciosos </t>
  </si>
  <si>
    <t>Obras de arte, antigüedades, numismática y filatelia</t>
  </si>
  <si>
    <t>95,25 a 160</t>
  </si>
  <si>
    <t xml:space="preserve">Comprobaciones topográficas, edificación, seguridad e higiene laboral </t>
  </si>
  <si>
    <t>133,31 a 215</t>
  </si>
  <si>
    <t>Auditoría y valoración empresarial, informática, telecomunicaciones e hipotecario</t>
  </si>
  <si>
    <t>175,54 a 320</t>
  </si>
  <si>
    <t>Periciales caligráficas y documentales, falsificación de marcas y reconstrucción de accidentes</t>
  </si>
  <si>
    <t>105,75 a 215</t>
  </si>
  <si>
    <t>Armamentos, explosivos y maquinaria industrial</t>
  </si>
  <si>
    <t>144 a 263,33</t>
  </si>
  <si>
    <t>Daños ecológicos y medioambientales, incendios forestales e inundaciones</t>
  </si>
  <si>
    <t>205,08 a 550</t>
  </si>
  <si>
    <t>Informes periciales psiquiátricos, psicológicos y sociales</t>
  </si>
  <si>
    <t>123,04 a 195</t>
  </si>
  <si>
    <t>Informes médicos</t>
  </si>
  <si>
    <t>167,36 a 266,61</t>
  </si>
  <si>
    <t>Justicia gratuita</t>
  </si>
  <si>
    <t>Justicia gratuita (especial complejidad)</t>
  </si>
  <si>
    <t>Subtotal</t>
  </si>
  <si>
    <t>* El Subtotal incluye todas las provincias menos Almeria</t>
  </si>
  <si>
    <t>23.406 + 3.319 de Almeria nos da un total de 26.725</t>
  </si>
  <si>
    <t>Andalucia ha utilizado una clasificacion distinta a la soclitada en la ficha</t>
  </si>
  <si>
    <r>
      <t xml:space="preserve">(1) Las periciales de tipo psicológico, médicas y sanitarias durante el ejercicio 2014 han sido realizadas, SIN COSTE ADICIONAL, por los Médicos </t>
    </r>
    <r>
      <rPr>
        <sz val="11"/>
        <color theme="1"/>
        <rFont val="Calibri"/>
        <family val="2"/>
        <scheme val="minor"/>
      </rPr>
      <t>Psicólogos</t>
    </r>
    <r>
      <rPr>
        <b/>
        <sz val="9"/>
        <color rgb="FF000000"/>
        <rFont val="Calibri"/>
        <family val="2"/>
      </rPr>
      <t xml:space="preserve"> de los I.M.L.</t>
    </r>
  </si>
  <si>
    <t>(2) Del total de solicitudes en este apartado, 542 solicitudes han sido en el tipo de “Comparecencia Juicios”</t>
  </si>
  <si>
    <t>y 2 empresas contratadas</t>
  </si>
  <si>
    <t>(3) No incluye los realizados directamente por el Instituto de Medicina Legal de Galicia</t>
  </si>
  <si>
    <t>Todas han superado los baremos</t>
  </si>
  <si>
    <t>Actividad pericial judicial</t>
  </si>
  <si>
    <t xml:space="preserve">Año: </t>
  </si>
  <si>
    <t>Ministerio</t>
  </si>
  <si>
    <t>Peritajes realizados por estos equipos</t>
  </si>
  <si>
    <t>Guardia</t>
  </si>
  <si>
    <t>Procedimiento Ordinario</t>
  </si>
  <si>
    <t>Gasto</t>
  </si>
  <si>
    <t>Solicitudes de peritajes</t>
  </si>
  <si>
    <t>Medios propios</t>
  </si>
  <si>
    <t>Designaciones</t>
  </si>
  <si>
    <t>Fuente</t>
  </si>
  <si>
    <t>Operación 3009 del Plan Nacional de Estadística judicial</t>
  </si>
  <si>
    <r>
      <rPr>
        <vertAlign val="superscript"/>
        <sz val="11"/>
        <color indexed="8"/>
        <rFont val="Verdana"/>
        <family val="2"/>
      </rPr>
      <t>(3)</t>
    </r>
    <r>
      <rPr>
        <sz val="11"/>
        <color indexed="8"/>
        <rFont val="Verdana"/>
        <family val="2"/>
      </rPr>
      <t xml:space="preserve"> 92</t>
    </r>
  </si>
  <si>
    <r>
      <rPr>
        <vertAlign val="superscript"/>
        <sz val="11"/>
        <color indexed="8"/>
        <rFont val="Verdana"/>
        <family val="2"/>
      </rPr>
      <t>(2)</t>
    </r>
    <r>
      <rPr>
        <sz val="11"/>
        <color indexed="8"/>
        <rFont val="Verdana"/>
        <family val="2"/>
      </rPr>
      <t xml:space="preserve"> 542</t>
    </r>
  </si>
  <si>
    <t xml:space="preserve">Baremo </t>
  </si>
  <si>
    <t>Elaboración a partir de datos facilitados por las administraciones responsables de los medios al servicio de la Administración de Justicia</t>
  </si>
  <si>
    <t>Este informe se debe de tomar como una aproximación pues se basa en una metodologia y en unos procedimientos todavia no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</si>
</sst>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rgb="FF000000"/>
      <name val="Calibri"/>
      <family val="2"/>
    </font>
    <font>
      <b/>
      <sz val="12"/>
      <color theme="1"/>
      <name val="Verdana"/>
      <family val="2"/>
    </font>
    <font>
      <sz val="11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vertAlign val="superscript"/>
      <sz val="11"/>
      <color indexed="8"/>
      <name val="Verdana"/>
      <family val="2"/>
    </font>
    <font>
      <sz val="8"/>
      <name val="Verdana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5" fillId="0" borderId="0" xfId="0" applyFont="1"/>
    <xf numFmtId="0" fontId="5" fillId="0" borderId="3" xfId="0" applyFont="1" applyBorder="1" applyAlignment="1">
      <alignment vertical="center"/>
    </xf>
    <xf numFmtId="44" fontId="5" fillId="0" borderId="3" xfId="1" applyFont="1" applyBorder="1" applyAlignment="1">
      <alignment vertical="center"/>
    </xf>
    <xf numFmtId="0" fontId="4" fillId="0" borderId="0" xfId="0" applyFont="1" applyFill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2" xfId="2" applyNumberFormat="1" applyFont="1" applyBorder="1" applyAlignment="1">
      <alignment vertical="center"/>
    </xf>
    <xf numFmtId="3" fontId="2" fillId="0" borderId="2" xfId="2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44" fontId="5" fillId="0" borderId="3" xfId="1" applyFont="1" applyBorder="1" applyAlignment="1">
      <alignment horizontal="center" vertical="center"/>
    </xf>
    <xf numFmtId="0" fontId="0" fillId="0" borderId="0" xfId="0" applyNumberFormat="1" applyFont="1" applyFill="1" applyBorder="1" applyAlignment="1"/>
    <xf numFmtId="3" fontId="7" fillId="0" borderId="0" xfId="3" applyNumberFormat="1" applyFont="1" applyFill="1" applyBorder="1" applyAlignment="1" applyProtection="1">
      <alignment horizontal="center" vertical="top" wrapText="1"/>
    </xf>
    <xf numFmtId="0" fontId="8" fillId="2" borderId="0" xfId="0" applyNumberFormat="1" applyFont="1" applyFill="1" applyBorder="1" applyAlignment="1"/>
    <xf numFmtId="0" fontId="0" fillId="2" borderId="0" xfId="0" applyFill="1"/>
    <xf numFmtId="0" fontId="0" fillId="2" borderId="0" xfId="0" applyNumberFormat="1" applyFont="1" applyFill="1" applyBorder="1" applyAlignment="1"/>
    <xf numFmtId="0" fontId="10" fillId="0" borderId="0" xfId="0" applyFont="1"/>
    <xf numFmtId="3" fontId="11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 applyProtection="1">
      <alignment vertical="center" wrapText="1"/>
    </xf>
    <xf numFmtId="0" fontId="2" fillId="0" borderId="1" xfId="3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3" fillId="3" borderId="0" xfId="4" applyFill="1" applyAlignment="1" applyProtection="1">
      <alignment horizontal="left"/>
    </xf>
    <xf numFmtId="0" fontId="13" fillId="3" borderId="0" xfId="4" applyFill="1" applyAlignment="1" applyProtection="1"/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11" fillId="0" borderId="3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3" applyNumberFormat="1" applyFont="1" applyFill="1" applyBorder="1" applyAlignment="1" applyProtection="1">
      <alignment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2" fontId="15" fillId="0" borderId="1" xfId="3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vertical="center" wrapText="1"/>
    </xf>
    <xf numFmtId="0" fontId="2" fillId="0" borderId="4" xfId="0" applyFont="1" applyBorder="1" applyAlignment="1">
      <alignment horizontal="center" vertical="center"/>
    </xf>
    <xf numFmtId="0" fontId="16" fillId="5" borderId="0" xfId="0" applyFont="1" applyFill="1"/>
    <xf numFmtId="0" fontId="0" fillId="5" borderId="0" xfId="0" applyFill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5">
    <cellStyle name="Euro" xfId="1"/>
    <cellStyle name="Excel Built-in Normal" xfId="2"/>
    <cellStyle name="Hipervínculo" xfId="4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1771650</xdr:colOff>
      <xdr:row>6</xdr:row>
      <xdr:rowOff>142875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1962150"/>
          <a:ext cx="25336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123825</xdr:rowOff>
    </xdr:from>
    <xdr:to>
      <xdr:col>5</xdr:col>
      <xdr:colOff>647700</xdr:colOff>
      <xdr:row>2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067300" y="12382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123825</xdr:rowOff>
    </xdr:from>
    <xdr:to>
      <xdr:col>6</xdr:col>
      <xdr:colOff>647700</xdr:colOff>
      <xdr:row>2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067300" y="12382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247650</xdr:colOff>
      <xdr:row>2</xdr:row>
      <xdr:rowOff>85725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400550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171450</xdr:colOff>
      <xdr:row>2</xdr:row>
      <xdr:rowOff>85725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419600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133350</xdr:colOff>
      <xdr:row>2</xdr:row>
      <xdr:rowOff>85725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4229100" y="18097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25"/>
  <sheetViews>
    <sheetView tabSelected="1" workbookViewId="0">
      <selection activeCell="C1" sqref="C1"/>
    </sheetView>
  </sheetViews>
  <sheetFormatPr baseColWidth="10" defaultRowHeight="15" x14ac:dyDescent="0.25"/>
  <cols>
    <col min="2" max="2" width="27.140625" customWidth="1"/>
  </cols>
  <sheetData>
    <row r="9" spans="1:3" ht="15.75" x14ac:dyDescent="0.25">
      <c r="B9" s="27" t="s">
        <v>83</v>
      </c>
    </row>
    <row r="11" spans="1:3" ht="15.75" x14ac:dyDescent="0.25">
      <c r="B11" s="27" t="s">
        <v>84</v>
      </c>
      <c r="C11" s="27">
        <v>2014</v>
      </c>
    </row>
    <row r="14" spans="1:3" ht="15.75" x14ac:dyDescent="0.25">
      <c r="A14" s="35"/>
      <c r="B14" s="36" t="s">
        <v>93</v>
      </c>
    </row>
    <row r="15" spans="1:3" ht="15.75" x14ac:dyDescent="0.25">
      <c r="A15" s="35"/>
      <c r="B15" s="36" t="s">
        <v>89</v>
      </c>
    </row>
    <row r="16" spans="1:3" ht="15.75" x14ac:dyDescent="0.25">
      <c r="A16" s="35"/>
      <c r="B16" s="36" t="s">
        <v>90</v>
      </c>
    </row>
    <row r="17" spans="1:13" ht="15.75" x14ac:dyDescent="0.25">
      <c r="A17" s="35"/>
      <c r="B17" s="36" t="s">
        <v>91</v>
      </c>
    </row>
    <row r="18" spans="1:13" ht="15.75" x14ac:dyDescent="0.25">
      <c r="A18" s="37"/>
      <c r="B18" s="36" t="s">
        <v>92</v>
      </c>
    </row>
    <row r="25" spans="1:13" ht="15.75" x14ac:dyDescent="0.25">
      <c r="B25" s="60" t="s">
        <v>99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</sheetData>
  <hyperlinks>
    <hyperlink ref="B15" location="Gasto!A1" display="Gasto"/>
    <hyperlink ref="B16" location="'Solicitudes peritajes'!A1" display="Solicitudes de peritajes"/>
    <hyperlink ref="B17" location="'medios propios'!A1" display="Medios propios"/>
    <hyperlink ref="A18:B18" location="designaciones!A1" display="designaciones!A1"/>
    <hyperlink ref="B14" location="Fuente!A1" display="Fuent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K11" sqref="K11"/>
    </sheetView>
  </sheetViews>
  <sheetFormatPr baseColWidth="10" defaultRowHeight="14.25" x14ac:dyDescent="0.2"/>
  <cols>
    <col min="1" max="1" width="12.42578125" style="1" customWidth="1"/>
    <col min="2" max="2" width="21.140625" style="1" customWidth="1"/>
    <col min="3" max="16384" width="11.42578125" style="1"/>
  </cols>
  <sheetData>
    <row r="2" spans="1:10" x14ac:dyDescent="0.2">
      <c r="A2" s="4"/>
    </row>
    <row r="3" spans="1:10" x14ac:dyDescent="0.2">
      <c r="A3" s="4"/>
      <c r="B3" s="4"/>
    </row>
    <row r="4" spans="1:10" x14ac:dyDescent="0.2">
      <c r="A4" s="4"/>
      <c r="B4" s="4"/>
    </row>
    <row r="5" spans="1:10" x14ac:dyDescent="0.2">
      <c r="A5" s="4"/>
      <c r="B5" s="4" t="s">
        <v>93</v>
      </c>
    </row>
    <row r="6" spans="1:10" x14ac:dyDescent="0.2">
      <c r="A6" s="4"/>
      <c r="B6" s="4"/>
    </row>
    <row r="7" spans="1:10" x14ac:dyDescent="0.2">
      <c r="A7" s="4"/>
      <c r="B7" s="4" t="s">
        <v>94</v>
      </c>
    </row>
    <row r="8" spans="1:10" x14ac:dyDescent="0.2">
      <c r="A8" s="4"/>
      <c r="B8" s="4"/>
    </row>
    <row r="9" spans="1:10" x14ac:dyDescent="0.2">
      <c r="A9" s="4"/>
      <c r="B9" s="4"/>
    </row>
    <row r="10" spans="1:10" x14ac:dyDescent="0.2">
      <c r="A10" s="4"/>
      <c r="B10" s="62" t="s">
        <v>98</v>
      </c>
      <c r="C10" s="63"/>
      <c r="D10" s="63"/>
      <c r="E10" s="63"/>
      <c r="F10" s="63"/>
      <c r="G10" s="63"/>
    </row>
    <row r="11" spans="1:10" ht="30" customHeight="1" x14ac:dyDescent="0.2">
      <c r="A11" s="4"/>
      <c r="B11" s="63"/>
      <c r="C11" s="63"/>
      <c r="D11" s="63"/>
      <c r="E11" s="63"/>
      <c r="F11" s="63"/>
      <c r="G11" s="63"/>
    </row>
    <row r="12" spans="1:10" x14ac:dyDescent="0.2">
      <c r="A12" s="4"/>
      <c r="B12" s="4"/>
    </row>
    <row r="13" spans="1:10" x14ac:dyDescent="0.2">
      <c r="A13" s="4"/>
      <c r="B13" s="4"/>
      <c r="J13" s="20"/>
    </row>
    <row r="14" spans="1:10" x14ac:dyDescent="0.2">
      <c r="A14" s="4"/>
      <c r="B14" s="4"/>
    </row>
    <row r="15" spans="1:10" x14ac:dyDescent="0.2">
      <c r="A15" s="4"/>
      <c r="B15" s="4"/>
    </row>
    <row r="16" spans="1:10" x14ac:dyDescent="0.2">
      <c r="A16" s="4"/>
      <c r="B16" s="4"/>
    </row>
    <row r="17" spans="1:2" x14ac:dyDescent="0.2">
      <c r="A17" s="4"/>
      <c r="B17" s="4"/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x14ac:dyDescent="0.2">
      <c r="A26" s="4"/>
      <c r="B26" s="4"/>
    </row>
    <row r="27" spans="1:2" x14ac:dyDescent="0.2">
      <c r="A27" s="4"/>
      <c r="B27" s="4"/>
    </row>
    <row r="28" spans="1:2" x14ac:dyDescent="0.2">
      <c r="A28" s="4"/>
      <c r="B28" s="4"/>
    </row>
  </sheetData>
  <mergeCells count="1">
    <mergeCell ref="B10:G1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L16" sqref="L16"/>
    </sheetView>
  </sheetViews>
  <sheetFormatPr baseColWidth="10" defaultRowHeight="14.25" x14ac:dyDescent="0.2"/>
  <cols>
    <col min="1" max="1" width="4" style="1" customWidth="1"/>
    <col min="2" max="2" width="27.85546875" style="1" customWidth="1"/>
    <col min="3" max="3" width="21.140625" style="1" customWidth="1"/>
    <col min="4" max="16384" width="11.42578125" style="1"/>
  </cols>
  <sheetData>
    <row r="2" spans="2:11" x14ac:dyDescent="0.2">
      <c r="B2" s="4"/>
    </row>
    <row r="3" spans="2:11" x14ac:dyDescent="0.2">
      <c r="B3" s="4"/>
    </row>
    <row r="4" spans="2:11" x14ac:dyDescent="0.2">
      <c r="B4" s="4"/>
    </row>
    <row r="5" spans="2:11" x14ac:dyDescent="0.2">
      <c r="B5" s="4"/>
    </row>
    <row r="6" spans="2:11" x14ac:dyDescent="0.2">
      <c r="B6" s="4" t="s">
        <v>0</v>
      </c>
    </row>
    <row r="8" spans="2:11" x14ac:dyDescent="0.2">
      <c r="B8" s="2" t="s">
        <v>47</v>
      </c>
      <c r="C8" s="3">
        <v>1373161.4</v>
      </c>
    </row>
    <row r="9" spans="2:11" x14ac:dyDescent="0.2">
      <c r="B9" s="2" t="s">
        <v>1</v>
      </c>
      <c r="C9" s="3">
        <v>31370.81</v>
      </c>
    </row>
    <row r="10" spans="2:11" x14ac:dyDescent="0.2">
      <c r="B10" s="2" t="s">
        <v>30</v>
      </c>
      <c r="C10" s="3">
        <v>60111</v>
      </c>
    </row>
    <row r="11" spans="2:11" x14ac:dyDescent="0.2">
      <c r="B11" s="2" t="s">
        <v>48</v>
      </c>
      <c r="C11" s="3">
        <v>1394489.01</v>
      </c>
    </row>
    <row r="12" spans="2:11" x14ac:dyDescent="0.2">
      <c r="B12" s="2" t="s">
        <v>46</v>
      </c>
      <c r="C12" s="3">
        <v>171727.7</v>
      </c>
    </row>
    <row r="13" spans="2:11" x14ac:dyDescent="0.2">
      <c r="B13" s="2" t="s">
        <v>33</v>
      </c>
      <c r="C13" s="3">
        <v>1014288.79</v>
      </c>
      <c r="K13" s="20"/>
    </row>
    <row r="14" spans="2:11" x14ac:dyDescent="0.2">
      <c r="B14" s="2" t="s">
        <v>35</v>
      </c>
      <c r="C14" s="21" t="s">
        <v>49</v>
      </c>
    </row>
    <row r="15" spans="2:11" x14ac:dyDescent="0.2">
      <c r="B15" s="2" t="s">
        <v>36</v>
      </c>
      <c r="C15" s="21" t="s">
        <v>49</v>
      </c>
    </row>
    <row r="16" spans="2:11" x14ac:dyDescent="0.2">
      <c r="B16" s="2" t="s">
        <v>37</v>
      </c>
      <c r="C16" s="3">
        <v>165349.13</v>
      </c>
    </row>
    <row r="17" spans="2:3" x14ac:dyDescent="0.2">
      <c r="B17" s="2" t="s">
        <v>38</v>
      </c>
      <c r="C17" s="3">
        <v>149712</v>
      </c>
    </row>
    <row r="18" spans="2:3" x14ac:dyDescent="0.2">
      <c r="B18" s="2" t="s">
        <v>39</v>
      </c>
      <c r="C18" s="3">
        <v>162702.79999999999</v>
      </c>
    </row>
    <row r="19" spans="2:3" x14ac:dyDescent="0.2">
      <c r="B19" s="2" t="s">
        <v>41</v>
      </c>
      <c r="C19" s="3">
        <v>16726.560000000001</v>
      </c>
    </row>
    <row r="20" spans="2:3" x14ac:dyDescent="0.2">
      <c r="B20" s="2" t="s">
        <v>85</v>
      </c>
      <c r="C20" s="21" t="s">
        <v>49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7"/>
  <sheetViews>
    <sheetView workbookViewId="0"/>
  </sheetViews>
  <sheetFormatPr baseColWidth="10" defaultRowHeight="14.25" x14ac:dyDescent="0.2"/>
  <cols>
    <col min="1" max="1" width="66" style="1" customWidth="1"/>
    <col min="2" max="2" width="14" style="1" customWidth="1"/>
    <col min="3" max="3" width="14.28515625" style="1" customWidth="1"/>
    <col min="4" max="4" width="11.42578125" style="1"/>
    <col min="5" max="5" width="12.42578125" style="1" customWidth="1"/>
    <col min="6" max="6" width="12.28515625" style="1" customWidth="1"/>
    <col min="7" max="7" width="11.42578125" style="1"/>
    <col min="8" max="8" width="14.28515625" style="1" customWidth="1"/>
    <col min="9" max="9" width="13.5703125" style="1" customWidth="1"/>
    <col min="10" max="10" width="10.28515625" style="1" customWidth="1"/>
    <col min="11" max="11" width="11.28515625" style="1" customWidth="1"/>
    <col min="12" max="13" width="11.42578125" style="1"/>
    <col min="14" max="14" width="13.7109375" style="1" customWidth="1"/>
    <col min="15" max="16384" width="11.42578125" style="1"/>
  </cols>
  <sheetData>
    <row r="4" spans="1:13" ht="28.5" x14ac:dyDescent="0.2">
      <c r="A4" s="50" t="s">
        <v>2</v>
      </c>
      <c r="B4" s="5" t="s">
        <v>47</v>
      </c>
      <c r="C4" s="6" t="s">
        <v>20</v>
      </c>
      <c r="D4" s="6" t="s">
        <v>30</v>
      </c>
      <c r="E4" s="7" t="s">
        <v>48</v>
      </c>
      <c r="F4" s="7" t="s">
        <v>46</v>
      </c>
      <c r="G4" s="6" t="s">
        <v>33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41</v>
      </c>
    </row>
    <row r="5" spans="1:13" x14ac:dyDescent="0.2">
      <c r="A5" s="8" t="s">
        <v>3</v>
      </c>
      <c r="B5" s="2"/>
      <c r="C5" s="9">
        <v>5</v>
      </c>
      <c r="D5" s="28">
        <v>644</v>
      </c>
      <c r="E5" s="28">
        <v>1026</v>
      </c>
      <c r="F5" s="28">
        <v>0</v>
      </c>
      <c r="G5" s="28">
        <v>14869</v>
      </c>
      <c r="H5" s="28">
        <v>15016</v>
      </c>
      <c r="I5" s="28">
        <v>1106</v>
      </c>
      <c r="J5" s="28"/>
      <c r="K5" s="28"/>
      <c r="L5" s="10">
        <v>295</v>
      </c>
      <c r="M5" s="10">
        <v>3</v>
      </c>
    </row>
    <row r="6" spans="1:13" x14ac:dyDescent="0.2">
      <c r="A6" s="8" t="s">
        <v>4</v>
      </c>
      <c r="B6" s="2"/>
      <c r="C6" s="9"/>
      <c r="D6" s="28">
        <v>52</v>
      </c>
      <c r="E6" s="28">
        <v>180</v>
      </c>
      <c r="F6" s="28">
        <v>24</v>
      </c>
      <c r="G6" s="28">
        <v>2314</v>
      </c>
      <c r="H6" s="28">
        <v>76</v>
      </c>
      <c r="I6" s="28">
        <v>356</v>
      </c>
      <c r="J6" s="28">
        <v>36</v>
      </c>
      <c r="K6" s="28"/>
      <c r="L6" s="10">
        <v>51</v>
      </c>
      <c r="M6" s="10"/>
    </row>
    <row r="7" spans="1:13" x14ac:dyDescent="0.2">
      <c r="A7" s="8" t="s">
        <v>5</v>
      </c>
      <c r="B7" s="2"/>
      <c r="C7" s="9"/>
      <c r="D7" s="28">
        <v>2</v>
      </c>
      <c r="E7" s="28">
        <v>24</v>
      </c>
      <c r="F7" s="28">
        <v>0</v>
      </c>
      <c r="G7" s="28">
        <v>37</v>
      </c>
      <c r="H7" s="28"/>
      <c r="I7" s="28">
        <v>941</v>
      </c>
      <c r="J7" s="28">
        <v>13</v>
      </c>
      <c r="K7" s="28"/>
      <c r="L7" s="10">
        <v>30</v>
      </c>
      <c r="M7" s="10">
        <v>1</v>
      </c>
    </row>
    <row r="8" spans="1:13" x14ac:dyDescent="0.2">
      <c r="A8" s="8" t="s">
        <v>6</v>
      </c>
      <c r="B8" s="2"/>
      <c r="C8" s="9"/>
      <c r="D8" s="28">
        <v>0</v>
      </c>
      <c r="E8" s="28"/>
      <c r="F8" s="28">
        <v>0</v>
      </c>
      <c r="G8" s="28">
        <v>3</v>
      </c>
      <c r="H8" s="28">
        <v>4</v>
      </c>
      <c r="I8" s="28">
        <v>1652</v>
      </c>
      <c r="J8" s="28"/>
      <c r="K8" s="28"/>
      <c r="L8" s="10">
        <v>1</v>
      </c>
      <c r="M8" s="10"/>
    </row>
    <row r="9" spans="1:13" x14ac:dyDescent="0.2">
      <c r="A9" s="8" t="s">
        <v>7</v>
      </c>
      <c r="B9" s="2"/>
      <c r="C9" s="9">
        <v>1</v>
      </c>
      <c r="D9" s="28">
        <v>0</v>
      </c>
      <c r="E9" s="28">
        <v>33</v>
      </c>
      <c r="F9" s="28">
        <v>0</v>
      </c>
      <c r="G9" s="28">
        <v>18</v>
      </c>
      <c r="H9" s="28"/>
      <c r="I9" s="28">
        <v>145</v>
      </c>
      <c r="J9" s="28">
        <v>2</v>
      </c>
      <c r="K9" s="28"/>
      <c r="L9" s="10"/>
      <c r="M9" s="10"/>
    </row>
    <row r="10" spans="1:13" x14ac:dyDescent="0.2">
      <c r="A10" s="8" t="s">
        <v>8</v>
      </c>
      <c r="B10" s="2"/>
      <c r="C10" s="9">
        <v>7</v>
      </c>
      <c r="D10" s="28">
        <v>20</v>
      </c>
      <c r="E10" s="28"/>
      <c r="F10" s="28">
        <v>0</v>
      </c>
      <c r="G10" s="28">
        <v>35</v>
      </c>
      <c r="H10" s="28"/>
      <c r="I10" s="28">
        <v>52</v>
      </c>
      <c r="J10" s="28">
        <v>10</v>
      </c>
      <c r="K10" s="28"/>
      <c r="L10" s="10">
        <v>23</v>
      </c>
      <c r="M10" s="10">
        <v>1</v>
      </c>
    </row>
    <row r="11" spans="1:13" ht="15.75" x14ac:dyDescent="0.2">
      <c r="A11" s="8" t="s">
        <v>9</v>
      </c>
      <c r="B11" s="2"/>
      <c r="C11" s="9">
        <v>6</v>
      </c>
      <c r="D11" s="28">
        <v>19</v>
      </c>
      <c r="E11" s="53">
        <v>1</v>
      </c>
      <c r="F11" s="28">
        <v>0</v>
      </c>
      <c r="G11" s="28">
        <v>54</v>
      </c>
      <c r="H11" s="28"/>
      <c r="I11" s="52" t="s">
        <v>95</v>
      </c>
      <c r="J11" s="28">
        <v>70</v>
      </c>
      <c r="K11" s="28"/>
      <c r="L11" s="10">
        <v>24</v>
      </c>
      <c r="M11" s="10">
        <v>2</v>
      </c>
    </row>
    <row r="12" spans="1:13" x14ac:dyDescent="0.2">
      <c r="A12" s="8" t="s">
        <v>10</v>
      </c>
      <c r="B12" s="2"/>
      <c r="C12" s="9"/>
      <c r="D12" s="28">
        <v>13</v>
      </c>
      <c r="E12" s="28">
        <v>8</v>
      </c>
      <c r="F12" s="28">
        <v>0</v>
      </c>
      <c r="G12" s="28">
        <v>53</v>
      </c>
      <c r="H12" s="28"/>
      <c r="I12" s="28">
        <v>81</v>
      </c>
      <c r="J12" s="28">
        <v>1</v>
      </c>
      <c r="K12" s="28"/>
      <c r="L12" s="10">
        <v>8</v>
      </c>
      <c r="M12" s="10">
        <v>1</v>
      </c>
    </row>
    <row r="13" spans="1:13" x14ac:dyDescent="0.2">
      <c r="A13" s="8" t="s">
        <v>11</v>
      </c>
      <c r="B13" s="2"/>
      <c r="C13" s="9"/>
      <c r="D13" s="28">
        <v>28</v>
      </c>
      <c r="E13" s="28">
        <v>20</v>
      </c>
      <c r="F13" s="28">
        <v>0</v>
      </c>
      <c r="G13" s="28">
        <v>68</v>
      </c>
      <c r="H13" s="28">
        <v>288</v>
      </c>
      <c r="I13" s="28">
        <v>20</v>
      </c>
      <c r="J13" s="28">
        <v>14</v>
      </c>
      <c r="K13" s="28"/>
      <c r="L13" s="10">
        <v>8</v>
      </c>
      <c r="M13" s="10"/>
    </row>
    <row r="14" spans="1:13" x14ac:dyDescent="0.2">
      <c r="A14" s="8" t="s">
        <v>12</v>
      </c>
      <c r="B14" s="2"/>
      <c r="C14" s="9">
        <v>6</v>
      </c>
      <c r="D14" s="28">
        <v>0</v>
      </c>
      <c r="E14" s="28">
        <v>42</v>
      </c>
      <c r="F14" s="28">
        <v>0</v>
      </c>
      <c r="G14" s="28">
        <v>106</v>
      </c>
      <c r="H14" s="28">
        <v>2163</v>
      </c>
      <c r="I14" s="28"/>
      <c r="J14" s="28">
        <v>2</v>
      </c>
      <c r="K14" s="28"/>
      <c r="L14" s="10">
        <v>9</v>
      </c>
      <c r="M14" s="10">
        <v>1</v>
      </c>
    </row>
    <row r="15" spans="1:13" x14ac:dyDescent="0.2">
      <c r="A15" s="8" t="s">
        <v>13</v>
      </c>
      <c r="B15" s="2"/>
      <c r="C15" s="9">
        <v>1</v>
      </c>
      <c r="D15" s="28">
        <v>1</v>
      </c>
      <c r="E15" s="28">
        <v>24</v>
      </c>
      <c r="F15" s="28">
        <v>0</v>
      </c>
      <c r="G15" s="28">
        <v>0</v>
      </c>
      <c r="H15" s="28">
        <v>3</v>
      </c>
      <c r="I15" s="28"/>
      <c r="J15" s="28">
        <v>4</v>
      </c>
      <c r="K15" s="28"/>
      <c r="L15" s="10"/>
      <c r="M15" s="10"/>
    </row>
    <row r="16" spans="1:13" x14ac:dyDescent="0.2">
      <c r="A16" s="8" t="s">
        <v>14</v>
      </c>
      <c r="B16" s="2"/>
      <c r="C16" s="9"/>
      <c r="D16" s="28">
        <v>0</v>
      </c>
      <c r="E16" s="28"/>
      <c r="F16" s="28">
        <v>4</v>
      </c>
      <c r="G16" s="28">
        <v>244</v>
      </c>
      <c r="H16" s="28"/>
      <c r="I16" s="28"/>
      <c r="J16" s="28"/>
      <c r="K16" s="28"/>
      <c r="L16" s="10">
        <v>22</v>
      </c>
      <c r="M16" s="10"/>
    </row>
    <row r="17" spans="1:13" ht="15.75" x14ac:dyDescent="0.2">
      <c r="A17" s="8" t="s">
        <v>15</v>
      </c>
      <c r="B17" s="2"/>
      <c r="C17" s="9">
        <v>1</v>
      </c>
      <c r="D17" s="28">
        <v>1</v>
      </c>
      <c r="E17" s="52" t="s">
        <v>96</v>
      </c>
      <c r="F17" s="28">
        <v>0</v>
      </c>
      <c r="G17" s="28">
        <v>5</v>
      </c>
      <c r="H17" s="28">
        <v>251</v>
      </c>
      <c r="I17" s="28">
        <v>127</v>
      </c>
      <c r="J17" s="28"/>
      <c r="K17" s="28"/>
      <c r="L17" s="10">
        <v>48</v>
      </c>
      <c r="M17" s="10"/>
    </row>
    <row r="18" spans="1:13" x14ac:dyDescent="0.2">
      <c r="A18" s="11" t="s">
        <v>16</v>
      </c>
      <c r="B18" s="30">
        <v>26725</v>
      </c>
      <c r="C18" s="29">
        <v>27</v>
      </c>
      <c r="D18" s="30">
        <v>780</v>
      </c>
      <c r="E18" s="30">
        <v>1899</v>
      </c>
      <c r="F18" s="30">
        <v>28</v>
      </c>
      <c r="G18" s="30">
        <v>17806</v>
      </c>
      <c r="H18" s="30">
        <f>SUM(H5:H17)</f>
        <v>17801</v>
      </c>
      <c r="I18" s="30">
        <v>4572</v>
      </c>
      <c r="J18" s="30">
        <v>152</v>
      </c>
      <c r="K18" s="30">
        <v>931</v>
      </c>
      <c r="L18" s="19">
        <f>SUM(L5:L17)</f>
        <v>519</v>
      </c>
      <c r="M18" s="19">
        <f>SUM(M5:M17)</f>
        <v>9</v>
      </c>
    </row>
    <row r="21" spans="1:13" x14ac:dyDescent="0.2">
      <c r="A21" s="8" t="s">
        <v>17</v>
      </c>
      <c r="B21" s="12"/>
    </row>
    <row r="22" spans="1:13" x14ac:dyDescent="0.2">
      <c r="A22" s="8" t="s">
        <v>18</v>
      </c>
      <c r="B22" s="13">
        <v>2</v>
      </c>
      <c r="C22" s="13">
        <v>17</v>
      </c>
      <c r="D22" s="13">
        <v>37</v>
      </c>
      <c r="E22" s="13"/>
      <c r="F22" s="13">
        <v>566</v>
      </c>
      <c r="G22" s="2">
        <v>59</v>
      </c>
      <c r="H22" s="13">
        <v>0</v>
      </c>
      <c r="I22" s="2">
        <v>0</v>
      </c>
      <c r="J22" s="13">
        <v>123</v>
      </c>
      <c r="K22" s="2">
        <v>27</v>
      </c>
      <c r="L22" s="13">
        <v>15</v>
      </c>
      <c r="M22" s="2">
        <v>0</v>
      </c>
    </row>
    <row r="23" spans="1:13" x14ac:dyDescent="0.2">
      <c r="A23" s="8" t="s">
        <v>19</v>
      </c>
      <c r="B23" s="13">
        <v>8</v>
      </c>
      <c r="C23" s="13">
        <v>10</v>
      </c>
      <c r="D23" s="13">
        <v>5</v>
      </c>
      <c r="E23" s="13"/>
      <c r="F23" s="13">
        <v>6</v>
      </c>
      <c r="G23" s="2">
        <v>7</v>
      </c>
      <c r="H23" s="13">
        <v>0</v>
      </c>
      <c r="I23" s="2">
        <v>0</v>
      </c>
      <c r="J23" s="13">
        <v>29</v>
      </c>
      <c r="K23" s="2">
        <v>13</v>
      </c>
      <c r="L23" s="13" t="s">
        <v>40</v>
      </c>
      <c r="M23" s="2">
        <v>0</v>
      </c>
    </row>
    <row r="24" spans="1:13" x14ac:dyDescent="0.2">
      <c r="L24" s="1" t="s">
        <v>82</v>
      </c>
    </row>
    <row r="25" spans="1:13" ht="15" x14ac:dyDescent="0.25">
      <c r="A25" s="1" t="s">
        <v>78</v>
      </c>
    </row>
    <row r="26" spans="1:13" x14ac:dyDescent="0.2">
      <c r="A26" s="1" t="s">
        <v>79</v>
      </c>
    </row>
    <row r="27" spans="1:13" x14ac:dyDescent="0.2">
      <c r="A27" s="1" t="s">
        <v>81</v>
      </c>
    </row>
    <row r="28" spans="1:13" x14ac:dyDescent="0.2">
      <c r="K28" s="51"/>
    </row>
    <row r="30" spans="1:13" x14ac:dyDescent="0.2">
      <c r="A30" s="1" t="s">
        <v>77</v>
      </c>
    </row>
    <row r="31" spans="1:13" ht="15" x14ac:dyDescent="0.25">
      <c r="D31" s="22"/>
    </row>
    <row r="32" spans="1:13" ht="15" x14ac:dyDescent="0.25">
      <c r="A32" s="22"/>
      <c r="B32" s="56" t="s">
        <v>97</v>
      </c>
      <c r="C32" s="56" t="s">
        <v>50</v>
      </c>
      <c r="D32" s="22"/>
      <c r="E32"/>
      <c r="F32" s="22"/>
    </row>
    <row r="33" spans="1:6" ht="21" x14ac:dyDescent="0.25">
      <c r="A33" s="54" t="s">
        <v>51</v>
      </c>
      <c r="B33" s="57" t="s">
        <v>52</v>
      </c>
      <c r="C33" s="28">
        <v>18609</v>
      </c>
      <c r="D33" s="22"/>
      <c r="E33"/>
      <c r="F33" s="22"/>
    </row>
    <row r="34" spans="1:6" ht="15" x14ac:dyDescent="0.25">
      <c r="A34" s="54" t="s">
        <v>53</v>
      </c>
      <c r="B34" s="57" t="s">
        <v>54</v>
      </c>
      <c r="C34" s="28">
        <v>3000</v>
      </c>
      <c r="D34" s="23"/>
      <c r="E34"/>
      <c r="F34" s="22"/>
    </row>
    <row r="35" spans="1:6" ht="15" x14ac:dyDescent="0.25">
      <c r="A35" s="54" t="s">
        <v>55</v>
      </c>
      <c r="B35" s="57" t="s">
        <v>54</v>
      </c>
      <c r="C35" s="28">
        <v>675</v>
      </c>
      <c r="D35" s="23"/>
      <c r="E35"/>
      <c r="F35" s="22"/>
    </row>
    <row r="36" spans="1:6" ht="15" x14ac:dyDescent="0.25">
      <c r="A36" s="54" t="s">
        <v>56</v>
      </c>
      <c r="B36" s="57" t="s">
        <v>57</v>
      </c>
      <c r="C36" s="28">
        <v>24</v>
      </c>
      <c r="D36" s="23"/>
      <c r="E36"/>
      <c r="F36" s="22"/>
    </row>
    <row r="37" spans="1:6" ht="15" x14ac:dyDescent="0.25">
      <c r="A37" s="54" t="s">
        <v>58</v>
      </c>
      <c r="B37" s="57" t="s">
        <v>59</v>
      </c>
      <c r="C37" s="28">
        <v>154</v>
      </c>
      <c r="D37" s="23"/>
      <c r="E37"/>
      <c r="F37" s="22"/>
    </row>
    <row r="38" spans="1:6" ht="15" x14ac:dyDescent="0.25">
      <c r="A38" s="54" t="s">
        <v>60</v>
      </c>
      <c r="B38" s="57" t="s">
        <v>61</v>
      </c>
      <c r="C38" s="28">
        <v>110</v>
      </c>
      <c r="D38" s="23"/>
      <c r="E38"/>
      <c r="F38" s="22"/>
    </row>
    <row r="39" spans="1:6" ht="15" x14ac:dyDescent="0.25">
      <c r="A39" s="54" t="s">
        <v>62</v>
      </c>
      <c r="B39" s="57" t="s">
        <v>63</v>
      </c>
      <c r="C39" s="28">
        <v>643</v>
      </c>
      <c r="D39" s="23"/>
      <c r="E39"/>
      <c r="F39" s="22"/>
    </row>
    <row r="40" spans="1:6" ht="15" x14ac:dyDescent="0.25">
      <c r="A40" s="54" t="s">
        <v>64</v>
      </c>
      <c r="B40" s="57" t="s">
        <v>65</v>
      </c>
      <c r="C40" s="28">
        <v>54</v>
      </c>
      <c r="D40" s="23"/>
      <c r="E40"/>
      <c r="F40" s="22"/>
    </row>
    <row r="41" spans="1:6" ht="15" x14ac:dyDescent="0.25">
      <c r="A41" s="54" t="s">
        <v>66</v>
      </c>
      <c r="B41" s="57" t="s">
        <v>67</v>
      </c>
      <c r="C41" s="28">
        <v>24</v>
      </c>
      <c r="D41" s="23"/>
      <c r="E41"/>
      <c r="F41" s="22"/>
    </row>
    <row r="42" spans="1:6" ht="15" x14ac:dyDescent="0.25">
      <c r="A42" s="55" t="s">
        <v>68</v>
      </c>
      <c r="B42" s="57" t="s">
        <v>69</v>
      </c>
      <c r="C42" s="28">
        <v>13</v>
      </c>
      <c r="D42" s="23"/>
      <c r="E42"/>
      <c r="F42" s="22"/>
    </row>
    <row r="43" spans="1:6" ht="21" x14ac:dyDescent="0.25">
      <c r="A43" s="55" t="s">
        <v>70</v>
      </c>
      <c r="B43" s="57" t="s">
        <v>71</v>
      </c>
      <c r="C43" s="28">
        <v>2</v>
      </c>
      <c r="D43" s="23"/>
      <c r="E43"/>
      <c r="F43" s="22"/>
    </row>
    <row r="44" spans="1:6" ht="15" x14ac:dyDescent="0.25">
      <c r="A44" s="55" t="s">
        <v>72</v>
      </c>
      <c r="B44" s="57">
        <v>124.08</v>
      </c>
      <c r="C44" s="28">
        <v>96</v>
      </c>
      <c r="D44" s="23"/>
      <c r="E44"/>
      <c r="F44" s="22"/>
    </row>
    <row r="45" spans="1:6" ht="15" x14ac:dyDescent="0.25">
      <c r="A45" s="55" t="s">
        <v>73</v>
      </c>
      <c r="B45" s="57">
        <v>185.6</v>
      </c>
      <c r="C45" s="28">
        <v>2</v>
      </c>
      <c r="D45" s="23"/>
      <c r="E45"/>
      <c r="F45" s="22"/>
    </row>
    <row r="46" spans="1:6" ht="15" x14ac:dyDescent="0.25">
      <c r="A46" s="55" t="s">
        <v>74</v>
      </c>
      <c r="B46" s="58"/>
      <c r="C46" s="28">
        <v>23406</v>
      </c>
      <c r="D46" s="22" t="s">
        <v>75</v>
      </c>
    </row>
    <row r="47" spans="1:6" ht="15" x14ac:dyDescent="0.25">
      <c r="A47" s="55" t="s">
        <v>16</v>
      </c>
      <c r="B47" s="58"/>
      <c r="C47" s="24" t="s">
        <v>76</v>
      </c>
      <c r="D47" s="24"/>
      <c r="E47" s="25"/>
      <c r="F47" s="26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43"/>
  <sheetViews>
    <sheetView workbookViewId="0">
      <selection activeCell="B1" sqref="B1"/>
    </sheetView>
  </sheetViews>
  <sheetFormatPr baseColWidth="10" defaultRowHeight="14.25" x14ac:dyDescent="0.2"/>
  <cols>
    <col min="1" max="1" width="2.85546875" style="1" customWidth="1"/>
    <col min="2" max="2" width="26" style="1" customWidth="1"/>
    <col min="3" max="4" width="11.42578125" style="1"/>
    <col min="5" max="5" width="19.5703125" style="1" customWidth="1"/>
    <col min="6" max="6" width="14.42578125" style="1" customWidth="1"/>
    <col min="7" max="16384" width="11.42578125" style="1"/>
  </cols>
  <sheetData>
    <row r="2" spans="2:4" x14ac:dyDescent="0.2">
      <c r="B2" s="14" t="s">
        <v>21</v>
      </c>
    </row>
    <row r="4" spans="2:4" x14ac:dyDescent="0.2">
      <c r="B4" s="2" t="s">
        <v>47</v>
      </c>
      <c r="C4" s="2">
        <v>71</v>
      </c>
    </row>
    <row r="5" spans="2:4" x14ac:dyDescent="0.2">
      <c r="B5" s="2" t="s">
        <v>1</v>
      </c>
      <c r="C5" s="2">
        <v>8</v>
      </c>
    </row>
    <row r="6" spans="2:4" x14ac:dyDescent="0.2">
      <c r="B6" s="2" t="s">
        <v>34</v>
      </c>
      <c r="C6" s="2">
        <v>5</v>
      </c>
    </row>
    <row r="7" spans="2:4" x14ac:dyDescent="0.2">
      <c r="B7" s="2" t="s">
        <v>48</v>
      </c>
      <c r="C7" s="7" t="s">
        <v>49</v>
      </c>
    </row>
    <row r="8" spans="2:4" x14ac:dyDescent="0.2">
      <c r="B8" s="2" t="s">
        <v>46</v>
      </c>
      <c r="C8" s="7" t="s">
        <v>49</v>
      </c>
    </row>
    <row r="9" spans="2:4" x14ac:dyDescent="0.2">
      <c r="B9" s="2" t="s">
        <v>33</v>
      </c>
      <c r="C9" s="2">
        <v>5</v>
      </c>
    </row>
    <row r="10" spans="2:4" x14ac:dyDescent="0.2">
      <c r="B10" s="2" t="s">
        <v>35</v>
      </c>
      <c r="C10" s="2">
        <v>4</v>
      </c>
      <c r="D10" s="1" t="s">
        <v>80</v>
      </c>
    </row>
    <row r="11" spans="2:4" x14ac:dyDescent="0.2">
      <c r="B11" s="2" t="s">
        <v>36</v>
      </c>
      <c r="C11" s="2">
        <v>3</v>
      </c>
    </row>
    <row r="12" spans="2:4" x14ac:dyDescent="0.2">
      <c r="B12" s="2" t="s">
        <v>37</v>
      </c>
      <c r="C12" s="2">
        <v>36</v>
      </c>
    </row>
    <row r="13" spans="2:4" x14ac:dyDescent="0.2">
      <c r="B13" s="2" t="s">
        <v>38</v>
      </c>
      <c r="C13" s="2">
        <v>0</v>
      </c>
    </row>
    <row r="14" spans="2:4" x14ac:dyDescent="0.2">
      <c r="B14" s="2" t="s">
        <v>39</v>
      </c>
      <c r="C14" s="2">
        <v>7</v>
      </c>
    </row>
    <row r="15" spans="2:4" x14ac:dyDescent="0.2">
      <c r="B15" s="2" t="s">
        <v>41</v>
      </c>
      <c r="C15" s="2">
        <v>3</v>
      </c>
    </row>
    <row r="16" spans="2:4" x14ac:dyDescent="0.2">
      <c r="B16" s="2" t="s">
        <v>85</v>
      </c>
      <c r="C16" s="21" t="s">
        <v>49</v>
      </c>
    </row>
    <row r="18" spans="2:33" s="14" customFormat="1" x14ac:dyDescent="0.2">
      <c r="C18" s="64" t="s">
        <v>47</v>
      </c>
      <c r="D18" s="65"/>
      <c r="E18" s="66"/>
      <c r="F18" s="64" t="s">
        <v>20</v>
      </c>
      <c r="G18" s="65"/>
      <c r="H18" s="66"/>
      <c r="I18" s="64" t="s">
        <v>30</v>
      </c>
      <c r="J18" s="65"/>
      <c r="K18" s="66"/>
      <c r="L18" s="59" t="s">
        <v>48</v>
      </c>
      <c r="M18" s="64" t="s">
        <v>46</v>
      </c>
      <c r="N18" s="65"/>
      <c r="O18" s="66"/>
      <c r="P18" s="64" t="s">
        <v>33</v>
      </c>
      <c r="Q18" s="65"/>
      <c r="R18" s="66"/>
      <c r="S18" s="64" t="s">
        <v>35</v>
      </c>
      <c r="T18" s="65"/>
      <c r="U18" s="66"/>
      <c r="V18" s="64" t="s">
        <v>36</v>
      </c>
      <c r="W18" s="65"/>
      <c r="X18" s="66"/>
      <c r="Y18" s="59" t="s">
        <v>37</v>
      </c>
      <c r="Z18" s="59" t="s">
        <v>38</v>
      </c>
      <c r="AA18" s="64" t="s">
        <v>39</v>
      </c>
      <c r="AB18" s="65"/>
      <c r="AC18" s="66"/>
      <c r="AD18" s="64" t="s">
        <v>41</v>
      </c>
      <c r="AE18" s="65"/>
      <c r="AF18" s="66"/>
      <c r="AG18" s="59" t="s">
        <v>85</v>
      </c>
    </row>
    <row r="19" spans="2:33" ht="42.75" x14ac:dyDescent="0.2">
      <c r="C19" s="44" t="s">
        <v>22</v>
      </c>
      <c r="D19" s="15" t="s">
        <v>23</v>
      </c>
      <c r="E19" s="45" t="s">
        <v>24</v>
      </c>
      <c r="F19" s="44" t="s">
        <v>22</v>
      </c>
      <c r="G19" s="15" t="s">
        <v>23</v>
      </c>
      <c r="H19" s="45" t="s">
        <v>24</v>
      </c>
      <c r="I19" s="44" t="s">
        <v>31</v>
      </c>
      <c r="J19" s="15" t="s">
        <v>23</v>
      </c>
      <c r="K19" s="45" t="s">
        <v>32</v>
      </c>
      <c r="L19" s="16"/>
      <c r="M19" s="44" t="s">
        <v>31</v>
      </c>
      <c r="N19" s="15" t="s">
        <v>23</v>
      </c>
      <c r="O19" s="45" t="s">
        <v>32</v>
      </c>
      <c r="P19" s="44" t="s">
        <v>31</v>
      </c>
      <c r="Q19" s="15" t="s">
        <v>23</v>
      </c>
      <c r="R19" s="45" t="s">
        <v>32</v>
      </c>
      <c r="S19" s="44" t="s">
        <v>22</v>
      </c>
      <c r="T19" s="15" t="s">
        <v>23</v>
      </c>
      <c r="U19" s="45" t="s">
        <v>24</v>
      </c>
      <c r="V19" s="44" t="s">
        <v>22</v>
      </c>
      <c r="W19" s="15" t="s">
        <v>23</v>
      </c>
      <c r="X19" s="45" t="s">
        <v>24</v>
      </c>
      <c r="Y19" s="16"/>
      <c r="Z19" s="38"/>
      <c r="AA19" s="44" t="s">
        <v>22</v>
      </c>
      <c r="AB19" s="15" t="s">
        <v>23</v>
      </c>
      <c r="AC19" s="45" t="s">
        <v>24</v>
      </c>
      <c r="AD19" s="41" t="s">
        <v>22</v>
      </c>
      <c r="AE19" s="16" t="s">
        <v>23</v>
      </c>
      <c r="AF19" s="16" t="s">
        <v>24</v>
      </c>
      <c r="AG19" s="16"/>
    </row>
    <row r="20" spans="2:33" x14ac:dyDescent="0.2">
      <c r="B20" s="8" t="s">
        <v>25</v>
      </c>
      <c r="C20" s="46"/>
      <c r="D20" s="9"/>
      <c r="E20" s="47"/>
      <c r="F20" s="46">
        <v>986</v>
      </c>
      <c r="G20" s="9"/>
      <c r="H20" s="47"/>
      <c r="I20" s="46">
        <v>441</v>
      </c>
      <c r="J20" s="9"/>
      <c r="K20" s="47">
        <f>+I20-J20</f>
        <v>441</v>
      </c>
      <c r="L20" s="17"/>
      <c r="M20" s="46">
        <v>815</v>
      </c>
      <c r="N20" s="9"/>
      <c r="O20" s="47"/>
      <c r="P20" s="46">
        <v>4951</v>
      </c>
      <c r="Q20" s="9">
        <v>1553</v>
      </c>
      <c r="R20" s="47">
        <v>3398</v>
      </c>
      <c r="S20" s="46">
        <f>T20+U20</f>
        <v>1273</v>
      </c>
      <c r="T20" s="9">
        <v>67</v>
      </c>
      <c r="U20" s="47">
        <v>1206</v>
      </c>
      <c r="V20" s="46"/>
      <c r="W20" s="9"/>
      <c r="X20" s="47"/>
      <c r="Y20" s="10"/>
      <c r="Z20" s="39"/>
      <c r="AA20" s="46">
        <v>1461</v>
      </c>
      <c r="AB20" s="9">
        <v>76</v>
      </c>
      <c r="AC20" s="47">
        <f>+AA20-AB20</f>
        <v>1385</v>
      </c>
      <c r="AD20" s="42"/>
      <c r="AE20" s="10"/>
      <c r="AF20" s="10">
        <v>196</v>
      </c>
      <c r="AG20" s="17"/>
    </row>
    <row r="21" spans="2:33" x14ac:dyDescent="0.2">
      <c r="B21" s="8" t="s">
        <v>26</v>
      </c>
      <c r="C21" s="46"/>
      <c r="D21" s="9"/>
      <c r="E21" s="47"/>
      <c r="F21" s="46">
        <v>927</v>
      </c>
      <c r="G21" s="9"/>
      <c r="H21" s="47"/>
      <c r="I21" s="46">
        <v>372</v>
      </c>
      <c r="J21" s="9"/>
      <c r="K21" s="47">
        <f>+I21-J21</f>
        <v>372</v>
      </c>
      <c r="L21" s="17"/>
      <c r="M21" s="46"/>
      <c r="N21" s="9"/>
      <c r="O21" s="47"/>
      <c r="P21" s="46">
        <v>1835</v>
      </c>
      <c r="Q21" s="9">
        <v>304</v>
      </c>
      <c r="R21" s="47">
        <v>1531</v>
      </c>
      <c r="S21" s="46">
        <f>T21+U21</f>
        <v>1078</v>
      </c>
      <c r="T21" s="9">
        <v>57</v>
      </c>
      <c r="U21" s="47">
        <v>1021</v>
      </c>
      <c r="V21" s="46">
        <v>164</v>
      </c>
      <c r="W21" s="9"/>
      <c r="X21" s="47"/>
      <c r="Y21" s="10"/>
      <c r="Z21" s="39"/>
      <c r="AA21" s="46">
        <v>758</v>
      </c>
      <c r="AB21" s="9">
        <v>20</v>
      </c>
      <c r="AC21" s="47">
        <f t="shared" ref="AC21:AC23" si="0">+AA21-AB21</f>
        <v>738</v>
      </c>
      <c r="AD21" s="42"/>
      <c r="AE21" s="10"/>
      <c r="AF21" s="10">
        <v>149</v>
      </c>
      <c r="AG21" s="17"/>
    </row>
    <row r="22" spans="2:33" x14ac:dyDescent="0.2">
      <c r="B22" s="8" t="s">
        <v>27</v>
      </c>
      <c r="C22" s="46"/>
      <c r="D22" s="9"/>
      <c r="E22" s="47"/>
      <c r="F22" s="46">
        <v>578</v>
      </c>
      <c r="G22" s="9"/>
      <c r="H22" s="47"/>
      <c r="I22" s="46">
        <v>133</v>
      </c>
      <c r="J22" s="9"/>
      <c r="K22" s="47">
        <f>+I22-J22</f>
        <v>133</v>
      </c>
      <c r="L22" s="17"/>
      <c r="M22" s="46">
        <v>337</v>
      </c>
      <c r="N22" s="9"/>
      <c r="O22" s="47"/>
      <c r="P22" s="46">
        <v>1041</v>
      </c>
      <c r="Q22" s="9">
        <v>182</v>
      </c>
      <c r="R22" s="47">
        <v>859</v>
      </c>
      <c r="S22" s="46">
        <f>T22+U22</f>
        <v>28</v>
      </c>
      <c r="T22" s="9"/>
      <c r="U22" s="47">
        <v>28</v>
      </c>
      <c r="V22" s="46">
        <v>11</v>
      </c>
      <c r="W22" s="9"/>
      <c r="X22" s="47"/>
      <c r="Y22" s="10"/>
      <c r="Z22" s="39"/>
      <c r="AA22" s="46">
        <v>450</v>
      </c>
      <c r="AB22" s="9">
        <v>13</v>
      </c>
      <c r="AC22" s="47">
        <f t="shared" si="0"/>
        <v>437</v>
      </c>
      <c r="AD22" s="42"/>
      <c r="AE22" s="10"/>
      <c r="AF22" s="10">
        <v>210</v>
      </c>
      <c r="AG22" s="17"/>
    </row>
    <row r="23" spans="2:33" x14ac:dyDescent="0.2">
      <c r="B23" s="8" t="s">
        <v>28</v>
      </c>
      <c r="C23" s="46"/>
      <c r="D23" s="9"/>
      <c r="E23" s="47"/>
      <c r="F23" s="46">
        <v>83</v>
      </c>
      <c r="G23" s="9"/>
      <c r="H23" s="47"/>
      <c r="I23" s="46">
        <v>0</v>
      </c>
      <c r="J23" s="9"/>
      <c r="K23" s="47">
        <f>+I23-J23</f>
        <v>0</v>
      </c>
      <c r="L23" s="17"/>
      <c r="M23" s="46"/>
      <c r="N23" s="9"/>
      <c r="O23" s="47"/>
      <c r="P23" s="46">
        <v>308</v>
      </c>
      <c r="Q23" s="9">
        <v>43</v>
      </c>
      <c r="R23" s="47">
        <v>265</v>
      </c>
      <c r="S23" s="46">
        <f>T23+U23</f>
        <v>11</v>
      </c>
      <c r="T23" s="9"/>
      <c r="U23" s="47">
        <v>11</v>
      </c>
      <c r="V23" s="46">
        <v>20</v>
      </c>
      <c r="W23" s="9"/>
      <c r="X23" s="47"/>
      <c r="Y23" s="10"/>
      <c r="Z23" s="39"/>
      <c r="AA23" s="46">
        <v>141</v>
      </c>
      <c r="AB23" s="9">
        <v>0</v>
      </c>
      <c r="AC23" s="47">
        <f t="shared" si="0"/>
        <v>141</v>
      </c>
      <c r="AD23" s="42"/>
      <c r="AE23" s="10"/>
      <c r="AF23" s="19"/>
      <c r="AG23" s="17"/>
    </row>
    <row r="24" spans="2:33" x14ac:dyDescent="0.2">
      <c r="B24" s="8" t="s">
        <v>29</v>
      </c>
      <c r="C24" s="46"/>
      <c r="D24" s="9"/>
      <c r="E24" s="47"/>
      <c r="F24" s="46">
        <v>1845</v>
      </c>
      <c r="G24" s="9"/>
      <c r="H24" s="47"/>
      <c r="I24" s="46"/>
      <c r="J24" s="9"/>
      <c r="K24" s="47"/>
      <c r="L24" s="17"/>
      <c r="M24" s="46"/>
      <c r="N24" s="9"/>
      <c r="O24" s="47"/>
      <c r="P24" s="46"/>
      <c r="Q24" s="9"/>
      <c r="R24" s="47"/>
      <c r="S24" s="46"/>
      <c r="T24" s="9"/>
      <c r="U24" s="47"/>
      <c r="V24" s="46"/>
      <c r="W24" s="9"/>
      <c r="X24" s="47"/>
      <c r="Y24" s="10"/>
      <c r="Z24" s="39"/>
      <c r="AA24" s="46"/>
      <c r="AB24" s="9"/>
      <c r="AC24" s="47"/>
      <c r="AD24" s="42"/>
      <c r="AE24" s="10"/>
      <c r="AF24" s="19"/>
      <c r="AG24" s="17"/>
    </row>
    <row r="25" spans="2:33" x14ac:dyDescent="0.2">
      <c r="B25" s="8" t="s">
        <v>16</v>
      </c>
      <c r="C25" s="48">
        <v>24410</v>
      </c>
      <c r="D25" s="29">
        <v>5248</v>
      </c>
      <c r="E25" s="49">
        <v>19162</v>
      </c>
      <c r="F25" s="48">
        <f>SUM(F20:F24)</f>
        <v>4419</v>
      </c>
      <c r="G25" s="29"/>
      <c r="H25" s="49"/>
      <c r="I25" s="48">
        <f>SUM(I20:I23)</f>
        <v>946</v>
      </c>
      <c r="J25" s="29"/>
      <c r="K25" s="49">
        <f t="shared" ref="K25:V25" si="1">SUM(K20:K23)</f>
        <v>946</v>
      </c>
      <c r="L25" s="18"/>
      <c r="M25" s="48">
        <f>SUM(M20:M23)</f>
        <v>1152</v>
      </c>
      <c r="N25" s="29"/>
      <c r="O25" s="49"/>
      <c r="P25" s="48">
        <f t="shared" si="1"/>
        <v>8135</v>
      </c>
      <c r="Q25" s="29">
        <f t="shared" si="1"/>
        <v>2082</v>
      </c>
      <c r="R25" s="49">
        <f t="shared" si="1"/>
        <v>6053</v>
      </c>
      <c r="S25" s="48">
        <f t="shared" si="1"/>
        <v>2390</v>
      </c>
      <c r="T25" s="29">
        <f t="shared" si="1"/>
        <v>124</v>
      </c>
      <c r="U25" s="49">
        <f t="shared" si="1"/>
        <v>2266</v>
      </c>
      <c r="V25" s="48">
        <f t="shared" si="1"/>
        <v>195</v>
      </c>
      <c r="W25" s="29"/>
      <c r="X25" s="49"/>
      <c r="Y25" s="19"/>
      <c r="Z25" s="40"/>
      <c r="AA25" s="48">
        <f>SUM(AA20:AA23)</f>
        <v>2810</v>
      </c>
      <c r="AB25" s="29">
        <f>SUM(AB20:AB23)</f>
        <v>109</v>
      </c>
      <c r="AC25" s="49">
        <f>SUM(AC20:AC23)</f>
        <v>2701</v>
      </c>
      <c r="AD25" s="43"/>
      <c r="AE25" s="19"/>
      <c r="AF25" s="19">
        <f>SUM(AF20:AF22)</f>
        <v>555</v>
      </c>
      <c r="AG25" s="18"/>
    </row>
    <row r="27" spans="2:33" x14ac:dyDescent="0.2">
      <c r="B27" s="1" t="s">
        <v>77</v>
      </c>
    </row>
    <row r="29" spans="2:33" s="14" customFormat="1" ht="28.5" x14ac:dyDescent="0.2">
      <c r="B29" s="34" t="s">
        <v>86</v>
      </c>
      <c r="C29" s="50" t="s">
        <v>16</v>
      </c>
      <c r="D29" s="50" t="s">
        <v>87</v>
      </c>
      <c r="E29" s="50" t="s">
        <v>88</v>
      </c>
    </row>
    <row r="30" spans="2:33" ht="57" x14ac:dyDescent="0.2">
      <c r="B30" s="31" t="s">
        <v>51</v>
      </c>
      <c r="C30" s="9">
        <v>19394</v>
      </c>
      <c r="D30" s="9">
        <v>4341</v>
      </c>
      <c r="E30" s="9">
        <v>15053</v>
      </c>
    </row>
    <row r="31" spans="2:33" x14ac:dyDescent="0.2">
      <c r="B31" s="31" t="s">
        <v>53</v>
      </c>
      <c r="C31" s="9">
        <v>3172</v>
      </c>
      <c r="D31" s="9">
        <v>795</v>
      </c>
      <c r="E31" s="9">
        <v>2377</v>
      </c>
    </row>
    <row r="32" spans="2:33" ht="28.5" x14ac:dyDescent="0.2">
      <c r="B32" s="31" t="s">
        <v>55</v>
      </c>
      <c r="C32" s="9">
        <v>716</v>
      </c>
      <c r="D32" s="9">
        <v>89</v>
      </c>
      <c r="E32" s="9">
        <v>627</v>
      </c>
    </row>
    <row r="33" spans="2:5" ht="42.75" x14ac:dyDescent="0.2">
      <c r="B33" s="31" t="s">
        <v>56</v>
      </c>
      <c r="C33" s="9">
        <v>24</v>
      </c>
      <c r="D33" s="9">
        <v>1</v>
      </c>
      <c r="E33" s="9">
        <v>23</v>
      </c>
    </row>
    <row r="34" spans="2:5" ht="57" x14ac:dyDescent="0.2">
      <c r="B34" s="31" t="s">
        <v>58</v>
      </c>
      <c r="C34" s="9">
        <v>154</v>
      </c>
      <c r="D34" s="9">
        <v>2</v>
      </c>
      <c r="E34" s="9">
        <v>152</v>
      </c>
    </row>
    <row r="35" spans="2:5" ht="71.25" x14ac:dyDescent="0.2">
      <c r="B35" s="31" t="s">
        <v>60</v>
      </c>
      <c r="C35" s="9">
        <v>115</v>
      </c>
      <c r="D35" s="9">
        <v>0</v>
      </c>
      <c r="E35" s="9">
        <v>115</v>
      </c>
    </row>
    <row r="36" spans="2:5" ht="71.25" x14ac:dyDescent="0.2">
      <c r="B36" s="31" t="s">
        <v>62</v>
      </c>
      <c r="C36" s="9">
        <v>643</v>
      </c>
      <c r="D36" s="9">
        <v>11</v>
      </c>
      <c r="E36" s="9">
        <v>632</v>
      </c>
    </row>
    <row r="37" spans="2:5" ht="42.75" x14ac:dyDescent="0.2">
      <c r="B37" s="31" t="s">
        <v>64</v>
      </c>
      <c r="C37" s="9">
        <v>52</v>
      </c>
      <c r="D37" s="9">
        <v>7</v>
      </c>
      <c r="E37" s="9">
        <v>45</v>
      </c>
    </row>
    <row r="38" spans="2:5" ht="57" x14ac:dyDescent="0.2">
      <c r="B38" s="31" t="s">
        <v>66</v>
      </c>
      <c r="C38" s="9">
        <v>25</v>
      </c>
      <c r="D38" s="9">
        <v>2</v>
      </c>
      <c r="E38" s="9">
        <v>23</v>
      </c>
    </row>
    <row r="39" spans="2:5" ht="42.75" x14ac:dyDescent="0.2">
      <c r="B39" s="32" t="s">
        <v>68</v>
      </c>
      <c r="C39" s="9">
        <v>13</v>
      </c>
      <c r="D39" s="9">
        <v>0</v>
      </c>
      <c r="E39" s="9">
        <v>13</v>
      </c>
    </row>
    <row r="40" spans="2:5" x14ac:dyDescent="0.2">
      <c r="B40" s="32" t="s">
        <v>70</v>
      </c>
      <c r="C40" s="9">
        <v>4</v>
      </c>
      <c r="D40" s="9">
        <v>0</v>
      </c>
      <c r="E40" s="9">
        <v>4</v>
      </c>
    </row>
    <row r="41" spans="2:5" x14ac:dyDescent="0.2">
      <c r="B41" s="32" t="s">
        <v>72</v>
      </c>
      <c r="C41" s="9">
        <v>96</v>
      </c>
      <c r="D41" s="9">
        <v>0</v>
      </c>
      <c r="E41" s="9">
        <v>96</v>
      </c>
    </row>
    <row r="42" spans="2:5" ht="28.5" x14ac:dyDescent="0.2">
      <c r="B42" s="32" t="s">
        <v>73</v>
      </c>
      <c r="C42" s="9">
        <v>2</v>
      </c>
      <c r="D42" s="9">
        <v>0</v>
      </c>
      <c r="E42" s="9">
        <v>2</v>
      </c>
    </row>
    <row r="43" spans="2:5" x14ac:dyDescent="0.2">
      <c r="B43" s="33" t="s">
        <v>16</v>
      </c>
      <c r="C43" s="9">
        <f>SUM(C30:C42)</f>
        <v>24410</v>
      </c>
      <c r="D43" s="9">
        <f>SUM(D30:D42)</f>
        <v>5248</v>
      </c>
      <c r="E43" s="9">
        <f>SUM(E30:E42)</f>
        <v>19162</v>
      </c>
    </row>
  </sheetData>
  <mergeCells count="9">
    <mergeCell ref="AD18:AF18"/>
    <mergeCell ref="C18:E18"/>
    <mergeCell ref="F18:H18"/>
    <mergeCell ref="I18:K18"/>
    <mergeCell ref="M18:O18"/>
    <mergeCell ref="P18:R18"/>
    <mergeCell ref="S18:U18"/>
    <mergeCell ref="V18:X18"/>
    <mergeCell ref="AA18:AC1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2"/>
  <sheetViews>
    <sheetView workbookViewId="0">
      <selection activeCell="B1" sqref="B1"/>
    </sheetView>
  </sheetViews>
  <sheetFormatPr baseColWidth="10" defaultRowHeight="14.25" x14ac:dyDescent="0.2"/>
  <cols>
    <col min="1" max="1" width="2.5703125" style="1" customWidth="1"/>
    <col min="2" max="2" width="58.42578125" style="1" customWidth="1"/>
    <col min="3" max="3" width="11.42578125" style="1"/>
    <col min="4" max="4" width="15" style="1" customWidth="1"/>
    <col min="5" max="5" width="12.42578125" style="1" customWidth="1"/>
    <col min="6" max="16384" width="11.42578125" style="1"/>
  </cols>
  <sheetData>
    <row r="8" spans="2:5" x14ac:dyDescent="0.2">
      <c r="C8" s="6" t="s">
        <v>46</v>
      </c>
      <c r="D8" s="6" t="s">
        <v>38</v>
      </c>
      <c r="E8" s="6" t="s">
        <v>39</v>
      </c>
    </row>
    <row r="9" spans="2:5" x14ac:dyDescent="0.2">
      <c r="B9" s="2" t="s">
        <v>42</v>
      </c>
      <c r="C9" s="10">
        <v>600</v>
      </c>
      <c r="D9" s="10">
        <v>941</v>
      </c>
      <c r="E9" s="10">
        <v>519</v>
      </c>
    </row>
    <row r="10" spans="2:5" x14ac:dyDescent="0.2">
      <c r="B10" s="2" t="s">
        <v>43</v>
      </c>
      <c r="C10" s="10">
        <v>600</v>
      </c>
      <c r="D10" s="10">
        <v>758</v>
      </c>
      <c r="E10" s="10"/>
    </row>
    <row r="11" spans="2:5" x14ac:dyDescent="0.2">
      <c r="B11" s="2" t="s">
        <v>44</v>
      </c>
      <c r="C11" s="10"/>
      <c r="D11" s="10">
        <v>183</v>
      </c>
      <c r="E11" s="10"/>
    </row>
    <row r="12" spans="2:5" x14ac:dyDescent="0.2">
      <c r="B12" s="2" t="s">
        <v>45</v>
      </c>
      <c r="C12" s="10"/>
      <c r="D12" s="10">
        <v>10</v>
      </c>
      <c r="E12" s="10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E7430D854DB640BD69A3BAA042A8BC" ma:contentTypeVersion="0" ma:contentTypeDescription="Crear nuevo documento." ma:contentTypeScope="" ma:versionID="68ce987dd906dbca4af44298c6449cba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91F8EF7-9279-40D9-B098-8DE33D9ABD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5BAED06-921D-4CB2-9203-EA6D694E2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7BA82E-F414-4D21-8EBD-6414BBD8F603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Gasto</vt:lpstr>
      <vt:lpstr>Solicitudes peritajes</vt:lpstr>
      <vt:lpstr>medios propios</vt:lpstr>
      <vt:lpstr>designaciones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2015-09-17T09:04:35Z</dcterms:created>
  <dcterms:modified xsi:type="dcterms:W3CDTF">2017-09-07T10:51:09Z</dcterms:modified>
</cp:coreProperties>
</file>